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08"/>
  <workbookPr defaultThemeVersion="166925"/>
  <mc:AlternateContent xmlns:mc="http://schemas.openxmlformats.org/markup-compatibility/2006">
    <mc:Choice Requires="x15">
      <x15ac:absPath xmlns:x15ac="http://schemas.microsoft.com/office/spreadsheetml/2010/11/ac" url="/Users/ricardovillela/Desktop/Prestação de contas - Vakinha RS/"/>
    </mc:Choice>
  </mc:AlternateContent>
  <xr:revisionPtr revIDLastSave="0" documentId="13_ncr:1_{1F91E2FC-8C7D-B642-9D86-21884E2C6DB7}" xr6:coauthVersionLast="47" xr6:coauthVersionMax="47" xr10:uidLastSave="{00000000-0000-0000-0000-000000000000}"/>
  <bookViews>
    <workbookView xWindow="0" yWindow="0" windowWidth="33600" windowHeight="21000" xr2:uid="{4CF1CC57-E5AA-4F4A-95A8-352A69A2A8D9}"/>
  </bookViews>
  <sheets>
    <sheet name="Planilha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P8" i="1" l="1"/>
  <c r="J6" i="1"/>
  <c r="J7" i="1" s="1"/>
  <c r="J8" i="1" s="1"/>
  <c r="J9" i="1" s="1"/>
  <c r="J10" i="1" s="1"/>
  <c r="J11" i="1" s="1"/>
  <c r="J12" i="1" s="1"/>
  <c r="J13" i="1" s="1"/>
  <c r="J14" i="1" s="1"/>
  <c r="J15" i="1" s="1"/>
  <c r="J16" i="1" s="1"/>
  <c r="J17" i="1" s="1"/>
  <c r="J18" i="1" s="1"/>
  <c r="J19" i="1" s="1"/>
  <c r="J20" i="1" s="1"/>
  <c r="J21" i="1" s="1"/>
  <c r="J22" i="1" s="1"/>
  <c r="J23" i="1" s="1"/>
  <c r="J24" i="1" s="1"/>
  <c r="J25" i="1" s="1"/>
  <c r="J26" i="1" s="1"/>
  <c r="J27" i="1" l="1"/>
  <c r="J28" i="1" s="1"/>
  <c r="J29" i="1" s="1"/>
  <c r="J30" i="1" s="1"/>
  <c r="J31" i="1" s="1"/>
  <c r="J32" i="1" s="1"/>
  <c r="J33" i="1" s="1"/>
  <c r="J34" i="1" s="1"/>
  <c r="J35" i="1" s="1"/>
  <c r="J36" i="1" s="1"/>
  <c r="J37" i="1" s="1"/>
  <c r="J38" i="1" s="1"/>
  <c r="J39" i="1" s="1"/>
  <c r="J40" i="1" s="1"/>
  <c r="J41" i="1" s="1"/>
</calcChain>
</file>

<file path=xl/sharedStrings.xml><?xml version="1.0" encoding="utf-8"?>
<sst xmlns="http://schemas.openxmlformats.org/spreadsheetml/2006/main" count="204" uniqueCount="75">
  <si>
    <t>Data</t>
  </si>
  <si>
    <t>Item</t>
  </si>
  <si>
    <t>Fornecedor</t>
  </si>
  <si>
    <t>Valor</t>
  </si>
  <si>
    <t>Observações</t>
  </si>
  <si>
    <t>Recebimentos Vakinha</t>
  </si>
  <si>
    <t>Vakinha</t>
  </si>
  <si>
    <t>Taxa de saque</t>
  </si>
  <si>
    <t>Tr Barcelos</t>
  </si>
  <si>
    <t>Matheus da Silva Correira</t>
  </si>
  <si>
    <t>Silvio Hendler Jacob</t>
  </si>
  <si>
    <t>Leonardo Rodrigues Lima</t>
  </si>
  <si>
    <t>Aplicação RDB Resgate Diário</t>
  </si>
  <si>
    <t>Nubank</t>
  </si>
  <si>
    <t>Aplicação do saldo de R$ 45.438,80</t>
  </si>
  <si>
    <t>Resgate de R$ 26.250,00 do investimento</t>
  </si>
  <si>
    <t>Livraria Steigleder Ltda</t>
  </si>
  <si>
    <t>1.050 kits escolares para a Escola Municipal - R$ 25,00/kit</t>
  </si>
  <si>
    <t>Kits escolares</t>
  </si>
  <si>
    <t>Saldo</t>
  </si>
  <si>
    <t>Terceiro saque. Recebimento já é feito com desconto de R$ 5,00 da taxa de saque (listada abaixo)</t>
  </si>
  <si>
    <t>Segundo saque. Recebimento já é feito com desconto de R$ 5,00 da taxa de saque (listada abaixo)</t>
  </si>
  <si>
    <t>Primeiro saque. Recebimento já é feito com desconto de R$ 5,00 da taxa de saque (listada abaixo)</t>
  </si>
  <si>
    <t>Quarto saque. Recebimento já é feito com desconto de R$ 5,00 da taxa de saque (listada abaixo)</t>
  </si>
  <si>
    <t>Fretamento de carreta</t>
  </si>
  <si>
    <t>Movimentação de conta</t>
  </si>
  <si>
    <t>Prestação de contas - Aviação pelo Rio Grande do Sul</t>
  </si>
  <si>
    <t>Valor cobrado pela plataforma Vakinha</t>
  </si>
  <si>
    <t>Ref.</t>
  </si>
  <si>
    <t>Adiantamento de 80%. Carreta para transporte de aprox. 30 toneladas de água - Doações do TECA da Azul no aeroporto de Campinas/Viracopos para CTG de Viamão. Carreta placa IRM3C83 / IIY4J90. Motorista: Paulo Cesar de Oliveira Barcelos - CPF: 004.881.400-80. Valor total: R$ 5.500,00. Contato na Azul: Andrei Leal - Coordenador Regional Operacional de Cargas - (11) 94230-1834</t>
  </si>
  <si>
    <t>Adiantamento de 50%. Carreta para transporte de 27 toneladas em doações do Hangar da Aeromot em Belo Horizonte/Pampulha e entregue no Arsenal de Guerra do Exército em General Câmara, RS - Organizado em parceria com a Fagundes Mineração. Carreta placa IUG-2034 / DBL1J45. Motorista: Maurelio Scheid - CPF: 576.818.560-72. Valor total: R$ 7.000,00</t>
  </si>
  <si>
    <t>Pagamento de 50% na entrega da carga. Carreta para transporte de 27 toneladas em doações do Hangar da Aeromot em Belo Horizonte/Pampulha e entregue no Arsenal de Guerra do Exército em General Câmara, RS - Organizado em parceria com a Fagundes Mineração. Carreta placa IUG-2034 / DBL1J45. Motorista: Maurelio Scheid - CPF: 576.818.560-72. Valor total: R$ 7.000,00</t>
  </si>
  <si>
    <t>Comprovante</t>
  </si>
  <si>
    <t>Foto/Video</t>
  </si>
  <si>
    <t>N/A</t>
  </si>
  <si>
    <t>OK</t>
  </si>
  <si>
    <t>Pagamento de 20% na entrega da carga.  Carreta para transporte de aprox. 30 toneladas de água - Doações do TECA da Azul no aeroporto de Campinas/Viracopos para CTG de Viamão. Carreta placa IRM3C83 / IIY4J90. MotorisCarga ta: Paulo Cesar de Oliveira Barcelos - CPF: 004.881.400-80. Valor total: R$ 5.500,00. Contato na Azul: Andrei Leal - Coordenador Regional Operacional de Cargas - (11) 94230-1834. Carga recebida por Adriano do time de Manutenção da Azul. Em função da lotação do espaço que tinham, a carga foi alocada em um galpão de materiais de construção para posterior direcionamento. Informação garantida por Andrei Leal (Azul Linhas Aéreas) via whatsapp com Ricardo Villela.</t>
  </si>
  <si>
    <t>Pagamento 1 de 2, de 50% do frete. Carreta para transporte de doações do Hangar da Aeromot em Belo Horizonte/Pampulha para abrigo organizado pela Fagundes Mineração em Portão, RS. Carreta placa MFH6526 / JC04J69. Motorista: Silvio Hendler Jacob - CPF: 883.589.920-68.  Valor total: R$ 8.000,00</t>
  </si>
  <si>
    <t>Pagamento 2 de 2, de 50% do frete. Carreta para transporte de doações do Hangar da Aeromot em Belo Horizonte/Pampulha para abrigo organizado pela Fagundes Mineração em Portão, RS. Carreta placa MFH6526 / JC04J69. Motorista: Silvio Hendler Jacob - CPF: 883.589.920-68.  Valor total: R$ 8.000,00</t>
  </si>
  <si>
    <t>Pagamento parcial do frete, a pedido do motosita para despesas no trajeto. Carreta para transporte de doações do Hangar da Aeromot em Belo Horizonte/Pampulha para abrigo organizado pela Fagundes Mineração em Portão, RS. Carreta placa MFH6526 / JC04J69. Motorista: Silvio Hendler Jacob - CPF: 883.589.920-68.  Valor total: R$ 8.000,00</t>
  </si>
  <si>
    <t>Pagamento de 25% restantes na entrega da carga. Carreta para transporte de doações do Hangar da Aeromot em Belo Horizonte/Pampulha para abrigo organizado pela Fagundes Mineração em Portão, RS. Carreta placa MFH6526 / JC04J69. Motorista: Silvio Hendler Jacob - CPF: 883.589.920-68.  Valor total: R$ 8.000,00</t>
  </si>
  <si>
    <t>Reembolso de pagamento realizado ao motorista Silvio Hendler Jacob por Leonardo Rodrigues Lima em 29/05/2024 - referente à pedido de antecipação do pagamento pelo motorista para despesas no trajeto, conforme pix anexados. Pagamento 4. Carreta para transporte de doações do Hangar da Aeromot em Belo Horizonte/Pampulha para abrigo organizado pela Fagundes Mineração em Portão, RS. Carreta placa MFH6526 / JC04J69. Motorista: Silvio Hendler Jacob - CPF: 883.589.920-68.  Valor total: R$ 8.000,00</t>
  </si>
  <si>
    <t>WPP</t>
  </si>
  <si>
    <t>Kits Lab</t>
  </si>
  <si>
    <t>Magazine Luiza</t>
  </si>
  <si>
    <t xml:space="preserve">Compra de itens de Laboratório KitsLab.  </t>
  </si>
  <si>
    <t>Itens de Laboratório Escolar. Conjunto de 50 lâminas preparadas para o Ensino Fundamental
	Torso Humano Bissexual com Abertura nas Costas - 85cm - 25 partes
	Microscópio Binocular Blue 1600X - Biofocus</t>
  </si>
  <si>
    <t>Complemento financeiro para finalizar o pedido das compras</t>
  </si>
  <si>
    <t>Ricardo Moreira Tamm Villela</t>
  </si>
  <si>
    <t>Ricardo Moreira Tamm Villela transferiu via PIX, o valor de R$ 34,43 para complementar o dinheiro que faltava para concluir o pedido.</t>
  </si>
  <si>
    <t>Compra de itens para 
Escola Luterana Comunitária de Ensino Fundamental São Mateus, localizada na Rua Florianopolis, 5900
Mathias Velho - Canoas / RS
CEP: 92330-500 . Endereçado para os cuidados e responsabilidade do Diretor da Escola, Sr. Waltair Jacobsen.</t>
  </si>
  <si>
    <t>Itens diversos para Escola: 	
	1.	Jogo de Pratos Rasos Duralex Vidro Nadir Opalino (2 unidades)
	2.	Forno Elétrico Philco 17L PFE17P (1 unidade)
	3.	Forno Micro-Ondas 20 Litros Philco PMO23BB (1 unidade)
	4.	Kit Talheres Leme Tramontina (60 peças) (1 unidade)
	5.	Tela de Projeção Retrátil com Tripé (100 polegadas) (1 unidade)</t>
  </si>
  <si>
    <t>Itens diversos para Escola: 
	1.	Suporte Tripé Pedestal para Projetor Notebook Multimídia (2 unidades)
	2.	Multifuncional Brother DCPB7650DW (1 unidade)
	3.	Papel Sulfite A4 Chamex Office (20 unidades)
	4.	Polaseal Plástico para Plastificação (2 pacotes de 100 unidades)
	5.	Grampeador Papel 25 Folhas (5 unidades)
	6.	Projetor Epson Powerlite E20 3LCD (1 unidade)
	7.	Impressora Multifuncional Epson Ecotank L3250 (1 unidade)
	8.	Perfurador de Papel Grande (3 unidades)
	9.	Plastificadora Laminadora Poliseladora PL-320 (1 unidade)
	10.	Tela de Projeção Retrátil Elétrica (120 polegadas) (1 unidade)</t>
  </si>
  <si>
    <t>Reembolso de pagamento realizado à Magazine Luiza por cancelamento de item (5x Grampeador Papel 25 folhas) - Ref. 25. Pedido cancelado pelo fornecedor</t>
  </si>
  <si>
    <t>Reembolso - Grampeador Ref. 25 / Item 5</t>
  </si>
  <si>
    <t>Compra de grampeador de papel, 25 folhas. Em reposição ao pedido que foi cancelado.</t>
  </si>
  <si>
    <t>5x Grampeador - 25 folhas</t>
  </si>
  <si>
    <t>Rendimento Liquido da Conta. Disponível no Extrato Mensal</t>
  </si>
  <si>
    <t>Rendimentos Julho</t>
  </si>
  <si>
    <t>Rendimentos Agosto</t>
  </si>
  <si>
    <t>Rendimentos Setembro</t>
  </si>
  <si>
    <t>Rendimentos Outubro</t>
  </si>
  <si>
    <t>Rendimentos Novembro</t>
  </si>
  <si>
    <t>Resgate de R$ 20.041,34 do investimento. Disponível no extrato</t>
  </si>
  <si>
    <t>Resgate de R$ 6,59 do investimento. Disponível no extrato</t>
  </si>
  <si>
    <t>Rendimentos Dezembro</t>
  </si>
  <si>
    <t xml:space="preserve">O saldo excedente de R$ 5,50 foi gerado após o reembolso de uma compra cancelada (Ref. 27) e a realização de uma nova compra (Ref. 28) dos mesmos itens por um preço menor. Na compra original, foi necessário complementar o valor das doações com R$ 34,43 de recursos pessoais (Ref. 24), devido à insuficiência do montante disponível.
Esse saldo excedente compensa parte do valor complementado por Ricardo Moreira Tamm Villela, conforme descrito no item Ref. 24, sendo resultado da economia obtida na nova compra (Ref. 28). </t>
  </si>
  <si>
    <t>Valor excedente</t>
  </si>
  <si>
    <t>Rendimentos Junho</t>
  </si>
  <si>
    <t>31/06/2024</t>
  </si>
  <si>
    <t>Valor Arrecadado</t>
  </si>
  <si>
    <t>Bruto</t>
  </si>
  <si>
    <t>Taxas</t>
  </si>
  <si>
    <t>Liquido</t>
  </si>
  <si>
    <t>Valor Sacado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</si>
</sst>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quot;R$&quot;\ #,##0.00;[Red]\-&quot;R$&quot;\ #,##0.00"/>
    <numFmt numFmtId="164" formatCode="&quot;R$&quot;\ #,##0.00"/>
  </numFmts>
  <fonts count="4" x14ac:knownFonts="1">
    <font>
      <sz val="12"/>
      <color theme="1"/>
      <name val="Calibri"/>
      <family val="2"/>
      <scheme val="minor"/>
    </font>
    <font>
      <b/>
      <sz val="12"/>
      <color theme="1"/>
      <name val="Calibri"/>
      <family val="2"/>
      <scheme val="minor"/>
    </font>
    <font>
      <b/>
      <sz val="14"/>
      <color theme="1"/>
      <name val="Calibri"/>
      <family val="2"/>
      <scheme val="minor"/>
    </font>
    <font>
      <b/>
      <sz val="20"/>
      <color theme="1"/>
      <name val="Calibri"/>
      <family val="2"/>
      <scheme val="minor"/>
    </font>
  </fonts>
  <fills count="4">
    <fill>
      <patternFill patternType="none"/>
    </fill>
    <fill>
      <patternFill patternType="gray125"/>
    </fill>
    <fill>
      <patternFill patternType="solid">
        <fgColor theme="0"/>
        <bgColor indexed="64"/>
      </patternFill>
    </fill>
    <fill>
      <patternFill patternType="solid">
        <fgColor rgb="FFFF7E79"/>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s>
  <cellStyleXfs count="1">
    <xf numFmtId="0" fontId="0" fillId="0" borderId="0"/>
  </cellStyleXfs>
  <cellXfs count="23">
    <xf numFmtId="0" fontId="0" fillId="0" borderId="0" xfId="0"/>
    <xf numFmtId="0" fontId="0" fillId="2" borderId="0" xfId="0" applyFill="1"/>
    <xf numFmtId="164" fontId="0" fillId="2" borderId="0" xfId="0" applyNumberFormat="1" applyFill="1"/>
    <xf numFmtId="0" fontId="0" fillId="2" borderId="0" xfId="0" applyFill="1" applyAlignment="1">
      <alignment wrapText="1"/>
    </xf>
    <xf numFmtId="0" fontId="2" fillId="2" borderId="1" xfId="0" applyFont="1" applyFill="1" applyBorder="1" applyAlignment="1">
      <alignment horizontal="center" vertical="center"/>
    </xf>
    <xf numFmtId="164" fontId="2" fillId="2" borderId="1" xfId="0" applyNumberFormat="1" applyFont="1" applyFill="1" applyBorder="1" applyAlignment="1">
      <alignment horizontal="center" vertical="center"/>
    </xf>
    <xf numFmtId="0" fontId="2" fillId="2" borderId="1" xfId="0" applyFont="1" applyFill="1" applyBorder="1" applyAlignment="1">
      <alignment horizontal="center" vertical="center" wrapText="1"/>
    </xf>
    <xf numFmtId="0" fontId="1" fillId="2" borderId="1" xfId="0" applyFont="1" applyFill="1" applyBorder="1" applyAlignment="1">
      <alignment horizontal="center" vertical="center"/>
    </xf>
    <xf numFmtId="14" fontId="0" fillId="2" borderId="1" xfId="0" applyNumberFormat="1" applyFill="1" applyBorder="1" applyAlignment="1">
      <alignment horizontal="center" vertical="center"/>
    </xf>
    <xf numFmtId="0" fontId="0" fillId="2" borderId="1" xfId="0" applyFill="1" applyBorder="1" applyAlignment="1">
      <alignment horizontal="center" vertical="center"/>
    </xf>
    <xf numFmtId="164" fontId="0" fillId="2" borderId="1" xfId="0" applyNumberFormat="1" applyFill="1" applyBorder="1" applyAlignment="1">
      <alignment horizontal="center" vertical="center"/>
    </xf>
    <xf numFmtId="0" fontId="0" fillId="2" borderId="1" xfId="0" applyFill="1" applyBorder="1" applyAlignment="1">
      <alignment horizontal="center" vertical="center" wrapText="1"/>
    </xf>
    <xf numFmtId="0" fontId="0" fillId="2" borderId="0" xfId="0" applyFill="1" applyAlignment="1">
      <alignment horizontal="center" vertical="center"/>
    </xf>
    <xf numFmtId="0" fontId="0" fillId="3" borderId="1" xfId="0" applyFill="1" applyBorder="1" applyAlignment="1">
      <alignment horizontal="center" vertical="center"/>
    </xf>
    <xf numFmtId="0" fontId="2" fillId="2" borderId="0" xfId="0" applyFont="1" applyFill="1" applyAlignment="1">
      <alignment horizontal="center" vertical="center"/>
    </xf>
    <xf numFmtId="0" fontId="3" fillId="2" borderId="0" xfId="0" applyFont="1" applyFill="1" applyAlignment="1">
      <alignment horizontal="center" vertical="center"/>
    </xf>
    <xf numFmtId="164" fontId="0" fillId="2" borderId="3" xfId="0" applyNumberFormat="1" applyFill="1" applyBorder="1" applyAlignment="1">
      <alignment horizontal="center" vertical="center"/>
    </xf>
    <xf numFmtId="0" fontId="1" fillId="2" borderId="2" xfId="0" applyFont="1" applyFill="1" applyBorder="1" applyAlignment="1">
      <alignment horizontal="center" vertical="center"/>
    </xf>
    <xf numFmtId="0" fontId="1" fillId="2" borderId="4" xfId="0" applyFont="1" applyFill="1" applyBorder="1" applyAlignment="1">
      <alignment horizontal="center" vertical="center"/>
    </xf>
    <xf numFmtId="8" fontId="0" fillId="2" borderId="1" xfId="0" applyNumberFormat="1" applyFill="1" applyBorder="1" applyAlignment="1">
      <alignment horizontal="center" vertical="center"/>
    </xf>
    <xf numFmtId="14" fontId="0" fillId="2" borderId="3" xfId="0" applyNumberFormat="1" applyFill="1" applyBorder="1" applyAlignment="1">
      <alignment horizontal="center" vertical="center"/>
    </xf>
    <xf numFmtId="0" fontId="0" fillId="2" borderId="3" xfId="0" applyFill="1" applyBorder="1" applyAlignment="1">
      <alignment horizontal="center" vertical="center" wrapText="1"/>
    </xf>
    <xf numFmtId="0" fontId="0" fillId="2" borderId="3" xfId="0" applyFill="1" applyBorder="1" applyAlignment="1">
      <alignment horizontal="center" vertical="center"/>
    </xf>
  </cellXfs>
  <cellStyles count="1">
    <cellStyle name="Normal" xfId="0" builtinId="0"/>
  </cellStyles>
  <dxfs count="10">
    <dxf>
      <font>
        <color rgb="FF006100"/>
      </font>
      <fill>
        <patternFill>
          <bgColor rgb="FFC6EFCE"/>
        </patternFill>
      </fill>
    </dxf>
    <dxf>
      <fill>
        <patternFill>
          <bgColor theme="4" tint="0.79998168889431442"/>
        </patternFill>
      </fill>
    </dxf>
    <dxf>
      <font>
        <color rgb="FF006100"/>
      </font>
      <fill>
        <patternFill>
          <bgColor rgb="FFC6EFCE"/>
        </patternFill>
      </fill>
    </dxf>
    <dxf>
      <fill>
        <patternFill>
          <bgColor theme="4" tint="0.79998168889431442"/>
        </patternFill>
      </fill>
    </dxf>
    <dxf>
      <font>
        <color rgb="FF006100"/>
      </font>
      <fill>
        <patternFill>
          <bgColor rgb="FFC6EFCE"/>
        </patternFill>
      </fill>
    </dxf>
    <dxf>
      <fill>
        <patternFill>
          <bgColor theme="4" tint="0.79998168889431442"/>
        </patternFill>
      </fill>
    </dxf>
    <dxf>
      <font>
        <color rgb="FF006100"/>
      </font>
      <fill>
        <patternFill>
          <bgColor rgb="FFC6EFCE"/>
        </patternFill>
      </fill>
    </dxf>
    <dxf>
      <fill>
        <patternFill>
          <bgColor theme="4" tint="0.79998168889431442"/>
        </patternFill>
      </fill>
    </dxf>
    <dxf>
      <font>
        <color rgb="FF006100"/>
      </font>
      <fill>
        <patternFill>
          <bgColor rgb="FFC6EFCE"/>
        </patternFill>
      </fill>
    </dxf>
    <dxf>
      <fill>
        <patternFill>
          <bgColor theme="4" tint="0.79998168889431442"/>
        </patternFill>
      </fill>
    </dxf>
  </dxfs>
  <tableStyles count="0" defaultTableStyle="TableStyleMedium2" defaultPivotStyle="PivotStyleLight16"/>
  <colors>
    <mruColors>
      <color rgb="FFFF7E7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143705-B14C-D449-B262-0C3338015B73}">
  <dimension ref="B1:R41"/>
  <sheetViews>
    <sheetView tabSelected="1" zoomScale="82" workbookViewId="0">
      <selection activeCell="H10" sqref="H10"/>
    </sheetView>
  </sheetViews>
  <sheetFormatPr baseColWidth="10" defaultRowHeight="16" x14ac:dyDescent="0.2"/>
  <cols>
    <col min="1" max="1" width="10.83203125" style="1"/>
    <col min="2" max="2" width="12.33203125" style="12" bestFit="1" customWidth="1"/>
    <col min="3" max="3" width="10.83203125" style="12"/>
    <col min="4" max="4" width="10.83203125" style="1"/>
    <col min="5" max="5" width="33.1640625" style="1" bestFit="1" customWidth="1"/>
    <col min="6" max="6" width="25.33203125" style="1" bestFit="1" customWidth="1"/>
    <col min="7" max="7" width="22.5" style="1" bestFit="1" customWidth="1"/>
    <col min="8" max="8" width="12.6640625" style="2" bestFit="1" customWidth="1"/>
    <col min="9" max="9" width="33.83203125" style="3" customWidth="1"/>
    <col min="10" max="10" width="13" style="1" bestFit="1" customWidth="1"/>
    <col min="11" max="11" width="11.83203125" style="1" bestFit="1" customWidth="1"/>
    <col min="12" max="12" width="10.83203125" style="1"/>
    <col min="13" max="13" width="13.83203125" style="1" bestFit="1" customWidth="1"/>
    <col min="14" max="14" width="11.83203125" style="1" bestFit="1" customWidth="1"/>
    <col min="15" max="15" width="12.33203125" style="1" bestFit="1" customWidth="1"/>
    <col min="16" max="16" width="12" style="1" bestFit="1" customWidth="1"/>
    <col min="17" max="16384" width="10.83203125" style="1"/>
  </cols>
  <sheetData>
    <row r="1" spans="2:16" x14ac:dyDescent="0.2">
      <c r="B1" s="1"/>
      <c r="C1" s="1"/>
      <c r="E1" s="15" t="s">
        <v>26</v>
      </c>
      <c r="F1" s="15"/>
      <c r="G1" s="15"/>
      <c r="H1" s="15"/>
      <c r="I1" s="15"/>
      <c r="J1" s="15"/>
    </row>
    <row r="2" spans="2:16" x14ac:dyDescent="0.2">
      <c r="B2" s="1"/>
      <c r="C2" s="1"/>
      <c r="E2" s="15"/>
      <c r="F2" s="15"/>
      <c r="G2" s="15"/>
      <c r="H2" s="15"/>
      <c r="I2" s="15"/>
      <c r="J2" s="15"/>
    </row>
    <row r="3" spans="2:16" x14ac:dyDescent="0.2">
      <c r="B3" s="1"/>
      <c r="C3" s="1"/>
    </row>
    <row r="4" spans="2:16" ht="19" x14ac:dyDescent="0.2">
      <c r="B4" s="1"/>
      <c r="C4" s="1"/>
      <c r="E4" s="14" t="s">
        <v>25</v>
      </c>
      <c r="F4" s="14"/>
      <c r="G4" s="14"/>
      <c r="H4" s="14"/>
      <c r="I4" s="14"/>
      <c r="J4" s="14"/>
    </row>
    <row r="5" spans="2:16" ht="20" x14ac:dyDescent="0.2">
      <c r="B5" s="7" t="s">
        <v>32</v>
      </c>
      <c r="C5" s="7" t="s">
        <v>33</v>
      </c>
      <c r="D5" s="9" t="s">
        <v>28</v>
      </c>
      <c r="E5" s="4" t="s">
        <v>0</v>
      </c>
      <c r="F5" s="4" t="s">
        <v>1</v>
      </c>
      <c r="G5" s="4" t="s">
        <v>2</v>
      </c>
      <c r="H5" s="5" t="s">
        <v>3</v>
      </c>
      <c r="I5" s="6" t="s">
        <v>4</v>
      </c>
      <c r="J5" s="4" t="s">
        <v>19</v>
      </c>
      <c r="L5" s="17" t="s">
        <v>70</v>
      </c>
      <c r="M5" s="18"/>
      <c r="O5" s="17" t="s">
        <v>74</v>
      </c>
      <c r="P5" s="18"/>
    </row>
    <row r="6" spans="2:16" ht="51" x14ac:dyDescent="0.2">
      <c r="B6" s="13" t="s">
        <v>35</v>
      </c>
      <c r="C6" s="13" t="s">
        <v>34</v>
      </c>
      <c r="D6" s="9">
        <v>1</v>
      </c>
      <c r="E6" s="8">
        <v>45425</v>
      </c>
      <c r="F6" s="9" t="s">
        <v>5</v>
      </c>
      <c r="G6" s="9" t="s">
        <v>6</v>
      </c>
      <c r="H6" s="10">
        <v>16783.3</v>
      </c>
      <c r="I6" s="11" t="s">
        <v>22</v>
      </c>
      <c r="J6" s="10">
        <f>H6</f>
        <v>16783.3</v>
      </c>
      <c r="K6" s="2"/>
      <c r="L6" s="9" t="s">
        <v>71</v>
      </c>
      <c r="M6" s="19">
        <v>70492.61</v>
      </c>
      <c r="O6" s="9" t="s">
        <v>71</v>
      </c>
      <c r="P6" s="19">
        <v>65701.399999999994</v>
      </c>
    </row>
    <row r="7" spans="2:16" ht="17" x14ac:dyDescent="0.2">
      <c r="B7" s="13" t="s">
        <v>35</v>
      </c>
      <c r="C7" s="13" t="s">
        <v>34</v>
      </c>
      <c r="D7" s="9">
        <v>2</v>
      </c>
      <c r="E7" s="8">
        <v>45425</v>
      </c>
      <c r="F7" s="9" t="s">
        <v>7</v>
      </c>
      <c r="G7" s="9" t="s">
        <v>6</v>
      </c>
      <c r="H7" s="10">
        <v>-5</v>
      </c>
      <c r="I7" s="11" t="s">
        <v>27</v>
      </c>
      <c r="J7" s="10">
        <f>J6+H7</f>
        <v>16778.3</v>
      </c>
      <c r="L7" s="9" t="s">
        <v>72</v>
      </c>
      <c r="M7" s="19">
        <v>-4791.2</v>
      </c>
      <c r="O7" s="9" t="s">
        <v>72</v>
      </c>
      <c r="P7" s="19">
        <v>-20</v>
      </c>
    </row>
    <row r="8" spans="2:16" ht="51" x14ac:dyDescent="0.2">
      <c r="B8" s="13" t="s">
        <v>35</v>
      </c>
      <c r="C8" s="13" t="s">
        <v>34</v>
      </c>
      <c r="D8" s="9">
        <v>3</v>
      </c>
      <c r="E8" s="8">
        <v>45426</v>
      </c>
      <c r="F8" s="9" t="s">
        <v>5</v>
      </c>
      <c r="G8" s="9" t="s">
        <v>6</v>
      </c>
      <c r="H8" s="10">
        <v>44882.07</v>
      </c>
      <c r="I8" s="11" t="s">
        <v>21</v>
      </c>
      <c r="J8" s="10">
        <f>J7+H8</f>
        <v>61660.369999999995</v>
      </c>
      <c r="L8" s="9" t="s">
        <v>73</v>
      </c>
      <c r="M8" s="19">
        <v>65701.41</v>
      </c>
      <c r="O8" s="9" t="s">
        <v>73</v>
      </c>
      <c r="P8" s="19">
        <f>P6+P7</f>
        <v>65681.399999999994</v>
      </c>
    </row>
    <row r="9" spans="2:16" ht="17" x14ac:dyDescent="0.2">
      <c r="B9" s="13" t="s">
        <v>35</v>
      </c>
      <c r="C9" s="13" t="s">
        <v>34</v>
      </c>
      <c r="D9" s="9">
        <v>4</v>
      </c>
      <c r="E9" s="8">
        <v>45426</v>
      </c>
      <c r="F9" s="9" t="s">
        <v>7</v>
      </c>
      <c r="G9" s="9" t="s">
        <v>6</v>
      </c>
      <c r="H9" s="10">
        <v>-5</v>
      </c>
      <c r="I9" s="11" t="s">
        <v>27</v>
      </c>
      <c r="J9" s="10">
        <f>J8+H9</f>
        <v>61655.369999999995</v>
      </c>
    </row>
    <row r="10" spans="2:16" ht="187" x14ac:dyDescent="0.2">
      <c r="B10" s="13" t="s">
        <v>35</v>
      </c>
      <c r="C10" s="13" t="s">
        <v>35</v>
      </c>
      <c r="D10" s="9">
        <v>5</v>
      </c>
      <c r="E10" s="8">
        <v>45434</v>
      </c>
      <c r="F10" s="9" t="s">
        <v>24</v>
      </c>
      <c r="G10" s="9" t="s">
        <v>8</v>
      </c>
      <c r="H10" s="10">
        <v>-4400</v>
      </c>
      <c r="I10" s="11" t="s">
        <v>29</v>
      </c>
      <c r="J10" s="10">
        <f>J9+H10</f>
        <v>57255.369999999995</v>
      </c>
    </row>
    <row r="11" spans="2:16" ht="51" x14ac:dyDescent="0.2">
      <c r="B11" s="13" t="s">
        <v>35</v>
      </c>
      <c r="C11" s="13" t="s">
        <v>34</v>
      </c>
      <c r="D11" s="9">
        <v>6</v>
      </c>
      <c r="E11" s="8">
        <v>45435</v>
      </c>
      <c r="F11" s="9" t="s">
        <v>5</v>
      </c>
      <c r="G11" s="9" t="s">
        <v>6</v>
      </c>
      <c r="H11" s="10">
        <v>3999.09</v>
      </c>
      <c r="I11" s="11" t="s">
        <v>20</v>
      </c>
      <c r="J11" s="10">
        <f t="shared" ref="J11:J19" si="0">J10+H11</f>
        <v>61254.459999999992</v>
      </c>
    </row>
    <row r="12" spans="2:16" ht="17" x14ac:dyDescent="0.2">
      <c r="B12" s="13" t="s">
        <v>35</v>
      </c>
      <c r="C12" s="13" t="s">
        <v>34</v>
      </c>
      <c r="D12" s="9">
        <v>7</v>
      </c>
      <c r="E12" s="8">
        <v>45435</v>
      </c>
      <c r="F12" s="9" t="s">
        <v>7</v>
      </c>
      <c r="G12" s="9" t="s">
        <v>6</v>
      </c>
      <c r="H12" s="10">
        <v>-5</v>
      </c>
      <c r="I12" s="11" t="s">
        <v>27</v>
      </c>
      <c r="J12" s="10">
        <f t="shared" si="0"/>
        <v>61249.459999999992</v>
      </c>
    </row>
    <row r="13" spans="2:16" ht="340" x14ac:dyDescent="0.2">
      <c r="B13" s="13" t="s">
        <v>35</v>
      </c>
      <c r="C13" s="13" t="s">
        <v>35</v>
      </c>
      <c r="D13" s="9">
        <v>8</v>
      </c>
      <c r="E13" s="8">
        <v>45436</v>
      </c>
      <c r="F13" s="9" t="s">
        <v>24</v>
      </c>
      <c r="G13" s="9" t="s">
        <v>8</v>
      </c>
      <c r="H13" s="10">
        <v>-1100</v>
      </c>
      <c r="I13" s="11" t="s">
        <v>36</v>
      </c>
      <c r="J13" s="10">
        <f t="shared" si="0"/>
        <v>60149.459999999992</v>
      </c>
    </row>
    <row r="14" spans="2:16" ht="187" x14ac:dyDescent="0.2">
      <c r="B14" s="13" t="s">
        <v>35</v>
      </c>
      <c r="C14" s="13" t="s">
        <v>35</v>
      </c>
      <c r="D14" s="9">
        <v>9</v>
      </c>
      <c r="E14" s="8">
        <v>45436</v>
      </c>
      <c r="F14" s="9" t="s">
        <v>24</v>
      </c>
      <c r="G14" s="9" t="s">
        <v>9</v>
      </c>
      <c r="H14" s="10">
        <v>-3500</v>
      </c>
      <c r="I14" s="11" t="s">
        <v>30</v>
      </c>
      <c r="J14" s="10">
        <f t="shared" si="0"/>
        <v>56649.459999999992</v>
      </c>
    </row>
    <row r="15" spans="2:16" ht="187" x14ac:dyDescent="0.2">
      <c r="B15" s="13" t="s">
        <v>35</v>
      </c>
      <c r="C15" s="13" t="s">
        <v>35</v>
      </c>
      <c r="D15" s="9">
        <v>10</v>
      </c>
      <c r="E15" s="8">
        <v>45439</v>
      </c>
      <c r="F15" s="9" t="s">
        <v>24</v>
      </c>
      <c r="G15" s="9" t="s">
        <v>9</v>
      </c>
      <c r="H15" s="10">
        <v>-3500</v>
      </c>
      <c r="I15" s="11" t="s">
        <v>31</v>
      </c>
      <c r="J15" s="10">
        <f t="shared" si="0"/>
        <v>53149.459999999992</v>
      </c>
    </row>
    <row r="16" spans="2:16" ht="153" x14ac:dyDescent="0.2">
      <c r="B16" s="13" t="s">
        <v>35</v>
      </c>
      <c r="C16" s="13" t="s">
        <v>42</v>
      </c>
      <c r="D16" s="9">
        <v>11</v>
      </c>
      <c r="E16" s="8">
        <v>45440</v>
      </c>
      <c r="F16" s="9" t="s">
        <v>24</v>
      </c>
      <c r="G16" s="9" t="s">
        <v>10</v>
      </c>
      <c r="H16" s="10">
        <v>-1000</v>
      </c>
      <c r="I16" s="11" t="s">
        <v>37</v>
      </c>
      <c r="J16" s="10">
        <f t="shared" si="0"/>
        <v>52149.459999999992</v>
      </c>
    </row>
    <row r="17" spans="2:18" ht="153" x14ac:dyDescent="0.2">
      <c r="B17" s="13" t="s">
        <v>35</v>
      </c>
      <c r="C17" s="13" t="s">
        <v>42</v>
      </c>
      <c r="D17" s="9">
        <v>12</v>
      </c>
      <c r="E17" s="8">
        <v>45441</v>
      </c>
      <c r="F17" s="9" t="s">
        <v>24</v>
      </c>
      <c r="G17" s="9" t="s">
        <v>10</v>
      </c>
      <c r="H17" s="10">
        <v>-3000</v>
      </c>
      <c r="I17" s="11" t="s">
        <v>38</v>
      </c>
      <c r="J17" s="10">
        <f t="shared" si="0"/>
        <v>49149.459999999992</v>
      </c>
    </row>
    <row r="18" spans="2:18" ht="170" x14ac:dyDescent="0.2">
      <c r="B18" s="13" t="s">
        <v>35</v>
      </c>
      <c r="C18" s="13" t="s">
        <v>34</v>
      </c>
      <c r="D18" s="9">
        <v>13</v>
      </c>
      <c r="E18" s="8">
        <v>45441</v>
      </c>
      <c r="F18" s="9" t="s">
        <v>24</v>
      </c>
      <c r="G18" s="9" t="s">
        <v>10</v>
      </c>
      <c r="H18" s="10">
        <v>-1000</v>
      </c>
      <c r="I18" s="11" t="s">
        <v>39</v>
      </c>
      <c r="J18" s="10">
        <f t="shared" si="0"/>
        <v>48149.459999999992</v>
      </c>
    </row>
    <row r="19" spans="2:18" ht="153" x14ac:dyDescent="0.2">
      <c r="B19" s="13" t="s">
        <v>35</v>
      </c>
      <c r="C19" s="13"/>
      <c r="D19" s="9">
        <v>14</v>
      </c>
      <c r="E19" s="8">
        <v>45442</v>
      </c>
      <c r="F19" s="9" t="s">
        <v>24</v>
      </c>
      <c r="G19" s="9" t="s">
        <v>10</v>
      </c>
      <c r="H19" s="10">
        <v>-2000</v>
      </c>
      <c r="I19" s="11" t="s">
        <v>40</v>
      </c>
      <c r="J19" s="10">
        <f t="shared" si="0"/>
        <v>46149.459999999992</v>
      </c>
      <c r="Q19" s="2"/>
      <c r="R19" s="3"/>
    </row>
    <row r="20" spans="2:18" ht="255" x14ac:dyDescent="0.2">
      <c r="B20" s="13" t="s">
        <v>35</v>
      </c>
      <c r="C20" s="13"/>
      <c r="D20" s="9">
        <v>15</v>
      </c>
      <c r="E20" s="8">
        <v>45447</v>
      </c>
      <c r="F20" s="9" t="s">
        <v>24</v>
      </c>
      <c r="G20" s="9" t="s">
        <v>11</v>
      </c>
      <c r="H20" s="10">
        <v>-1000</v>
      </c>
      <c r="I20" s="11" t="s">
        <v>41</v>
      </c>
      <c r="J20" s="10">
        <f>J19+H20</f>
        <v>45149.459999999992</v>
      </c>
    </row>
    <row r="21" spans="2:18" ht="17" x14ac:dyDescent="0.2">
      <c r="B21" s="13" t="s">
        <v>35</v>
      </c>
      <c r="C21" s="13" t="s">
        <v>34</v>
      </c>
      <c r="D21" s="9">
        <v>16</v>
      </c>
      <c r="E21" s="8">
        <v>45458</v>
      </c>
      <c r="F21" s="9" t="s">
        <v>12</v>
      </c>
      <c r="G21" s="9" t="s">
        <v>13</v>
      </c>
      <c r="H21" s="10">
        <v>-45438.8</v>
      </c>
      <c r="I21" s="11" t="s">
        <v>14</v>
      </c>
      <c r="J21" s="10">
        <f t="shared" ref="J21:J26" si="1">J20+H21</f>
        <v>-289.34000000001106</v>
      </c>
      <c r="K21" s="2"/>
    </row>
    <row r="22" spans="2:18" ht="34" x14ac:dyDescent="0.2">
      <c r="B22" s="13" t="s">
        <v>34</v>
      </c>
      <c r="C22" s="13" t="s">
        <v>34</v>
      </c>
      <c r="D22" s="9">
        <v>16</v>
      </c>
      <c r="E22" s="8" t="s">
        <v>69</v>
      </c>
      <c r="F22" s="9" t="s">
        <v>68</v>
      </c>
      <c r="G22" s="9" t="s">
        <v>13</v>
      </c>
      <c r="H22" s="10">
        <v>289.33999999999997</v>
      </c>
      <c r="I22" s="11" t="s">
        <v>57</v>
      </c>
      <c r="J22" s="10">
        <f t="shared" si="1"/>
        <v>-1.1084466677857563E-11</v>
      </c>
      <c r="K22" s="2"/>
    </row>
    <row r="23" spans="2:18" ht="34" x14ac:dyDescent="0.2">
      <c r="B23" s="13" t="s">
        <v>35</v>
      </c>
      <c r="C23" s="13" t="s">
        <v>34</v>
      </c>
      <c r="D23" s="9">
        <v>17</v>
      </c>
      <c r="E23" s="8">
        <v>45484</v>
      </c>
      <c r="F23" s="9" t="s">
        <v>12</v>
      </c>
      <c r="G23" s="9" t="s">
        <v>13</v>
      </c>
      <c r="H23" s="10">
        <v>26250</v>
      </c>
      <c r="I23" s="11" t="s">
        <v>15</v>
      </c>
      <c r="J23" s="10">
        <f t="shared" si="1"/>
        <v>26249.999999999989</v>
      </c>
    </row>
    <row r="24" spans="2:18" ht="34" x14ac:dyDescent="0.2">
      <c r="B24" s="13" t="s">
        <v>35</v>
      </c>
      <c r="C24" s="13" t="s">
        <v>35</v>
      </c>
      <c r="D24" s="9">
        <v>18</v>
      </c>
      <c r="E24" s="8">
        <v>45484</v>
      </c>
      <c r="F24" s="9" t="s">
        <v>18</v>
      </c>
      <c r="G24" s="9" t="s">
        <v>16</v>
      </c>
      <c r="H24" s="10">
        <v>-26250</v>
      </c>
      <c r="I24" s="11" t="s">
        <v>17</v>
      </c>
      <c r="J24" s="10">
        <f t="shared" si="1"/>
        <v>0</v>
      </c>
    </row>
    <row r="25" spans="2:18" ht="51" x14ac:dyDescent="0.2">
      <c r="B25" s="13" t="s">
        <v>35</v>
      </c>
      <c r="C25" s="13" t="s">
        <v>34</v>
      </c>
      <c r="D25" s="9">
        <v>19</v>
      </c>
      <c r="E25" s="8">
        <v>45493</v>
      </c>
      <c r="F25" s="9" t="s">
        <v>5</v>
      </c>
      <c r="G25" s="9" t="s">
        <v>6</v>
      </c>
      <c r="H25" s="10">
        <v>36.94</v>
      </c>
      <c r="I25" s="11" t="s">
        <v>23</v>
      </c>
      <c r="J25" s="10">
        <f t="shared" si="1"/>
        <v>36.94</v>
      </c>
    </row>
    <row r="26" spans="2:18" ht="17" x14ac:dyDescent="0.2">
      <c r="B26" s="13" t="s">
        <v>35</v>
      </c>
      <c r="C26" s="13" t="s">
        <v>34</v>
      </c>
      <c r="D26" s="9">
        <v>20</v>
      </c>
      <c r="E26" s="8">
        <v>45493</v>
      </c>
      <c r="F26" s="9" t="s">
        <v>7</v>
      </c>
      <c r="G26" s="9" t="s">
        <v>6</v>
      </c>
      <c r="H26" s="10">
        <v>-5</v>
      </c>
      <c r="I26" s="11" t="s">
        <v>27</v>
      </c>
      <c r="J26" s="10">
        <f t="shared" si="1"/>
        <v>31.939999999999998</v>
      </c>
    </row>
    <row r="27" spans="2:18" ht="34" x14ac:dyDescent="0.2">
      <c r="B27" s="13" t="s">
        <v>34</v>
      </c>
      <c r="C27" s="13" t="s">
        <v>34</v>
      </c>
      <c r="D27" s="9" t="s">
        <v>34</v>
      </c>
      <c r="E27" s="8">
        <v>45504</v>
      </c>
      <c r="F27" s="9" t="s">
        <v>58</v>
      </c>
      <c r="G27" s="9" t="s">
        <v>13</v>
      </c>
      <c r="H27" s="10">
        <v>0</v>
      </c>
      <c r="I27" s="11" t="s">
        <v>57</v>
      </c>
      <c r="J27" s="10">
        <f t="shared" ref="J27:J41" si="2">J26+H27</f>
        <v>31.939999999999998</v>
      </c>
    </row>
    <row r="28" spans="2:18" ht="34" x14ac:dyDescent="0.2">
      <c r="B28" s="13" t="s">
        <v>34</v>
      </c>
      <c r="C28" s="13" t="s">
        <v>34</v>
      </c>
      <c r="D28" s="9" t="s">
        <v>34</v>
      </c>
      <c r="E28" s="8">
        <v>45535</v>
      </c>
      <c r="F28" s="9" t="s">
        <v>59</v>
      </c>
      <c r="G28" s="9" t="s">
        <v>13</v>
      </c>
      <c r="H28" s="10">
        <v>0.3</v>
      </c>
      <c r="I28" s="11" t="s">
        <v>57</v>
      </c>
      <c r="J28" s="10">
        <f>J27+H28</f>
        <v>32.239999999999995</v>
      </c>
    </row>
    <row r="29" spans="2:18" ht="34" x14ac:dyDescent="0.2">
      <c r="B29" s="13" t="s">
        <v>34</v>
      </c>
      <c r="C29" s="13" t="s">
        <v>34</v>
      </c>
      <c r="D29" s="9" t="s">
        <v>34</v>
      </c>
      <c r="E29" s="8">
        <v>45565</v>
      </c>
      <c r="F29" s="9" t="s">
        <v>60</v>
      </c>
      <c r="G29" s="9" t="s">
        <v>13</v>
      </c>
      <c r="H29" s="10">
        <v>0.2</v>
      </c>
      <c r="I29" s="11" t="s">
        <v>57</v>
      </c>
      <c r="J29" s="10">
        <f t="shared" ref="J29:J35" si="3">J28+H29</f>
        <v>32.44</v>
      </c>
    </row>
    <row r="30" spans="2:18" ht="34" x14ac:dyDescent="0.2">
      <c r="B30" s="13" t="s">
        <v>34</v>
      </c>
      <c r="C30" s="13" t="s">
        <v>34</v>
      </c>
      <c r="D30" s="9" t="s">
        <v>34</v>
      </c>
      <c r="E30" s="8">
        <v>45596</v>
      </c>
      <c r="F30" s="9" t="s">
        <v>61</v>
      </c>
      <c r="G30" s="9" t="s">
        <v>13</v>
      </c>
      <c r="H30" s="10">
        <v>0.23</v>
      </c>
      <c r="I30" s="11" t="s">
        <v>57</v>
      </c>
      <c r="J30" s="10">
        <f t="shared" si="3"/>
        <v>32.669999999999995</v>
      </c>
    </row>
    <row r="31" spans="2:18" ht="34" x14ac:dyDescent="0.2">
      <c r="B31" s="13" t="s">
        <v>34</v>
      </c>
      <c r="C31" s="13" t="s">
        <v>34</v>
      </c>
      <c r="D31" s="9" t="s">
        <v>34</v>
      </c>
      <c r="E31" s="8">
        <v>45626</v>
      </c>
      <c r="F31" s="9" t="s">
        <v>62</v>
      </c>
      <c r="G31" s="9" t="s">
        <v>13</v>
      </c>
      <c r="H31" s="10">
        <v>0.21</v>
      </c>
      <c r="I31" s="11" t="s">
        <v>57</v>
      </c>
      <c r="J31" s="10">
        <f t="shared" si="3"/>
        <v>32.879999999999995</v>
      </c>
    </row>
    <row r="32" spans="2:18" ht="34" x14ac:dyDescent="0.2">
      <c r="B32" s="13" t="s">
        <v>35</v>
      </c>
      <c r="C32" s="13" t="s">
        <v>34</v>
      </c>
      <c r="D32" s="9">
        <v>21</v>
      </c>
      <c r="E32" s="8">
        <v>45630</v>
      </c>
      <c r="F32" s="9" t="s">
        <v>12</v>
      </c>
      <c r="G32" s="9" t="s">
        <v>13</v>
      </c>
      <c r="H32" s="10">
        <v>20041.34</v>
      </c>
      <c r="I32" s="11" t="s">
        <v>63</v>
      </c>
      <c r="J32" s="10">
        <f t="shared" si="3"/>
        <v>20074.22</v>
      </c>
    </row>
    <row r="33" spans="2:10" ht="34" x14ac:dyDescent="0.2">
      <c r="B33" s="13" t="s">
        <v>35</v>
      </c>
      <c r="C33" s="13" t="s">
        <v>34</v>
      </c>
      <c r="D33" s="9">
        <v>22</v>
      </c>
      <c r="E33" s="8">
        <v>45630</v>
      </c>
      <c r="F33" s="9" t="s">
        <v>12</v>
      </c>
      <c r="G33" s="9" t="s">
        <v>13</v>
      </c>
      <c r="H33" s="10">
        <v>6.59</v>
      </c>
      <c r="I33" s="11" t="s">
        <v>64</v>
      </c>
      <c r="J33" s="10">
        <f t="shared" si="3"/>
        <v>20080.810000000001</v>
      </c>
    </row>
    <row r="34" spans="2:10" ht="153" x14ac:dyDescent="0.2">
      <c r="B34" s="13" t="s">
        <v>35</v>
      </c>
      <c r="C34" s="13" t="s">
        <v>34</v>
      </c>
      <c r="D34" s="9">
        <v>23</v>
      </c>
      <c r="E34" s="20">
        <v>45630</v>
      </c>
      <c r="F34" s="21" t="s">
        <v>46</v>
      </c>
      <c r="G34" s="22" t="s">
        <v>43</v>
      </c>
      <c r="H34" s="16">
        <v>-4815</v>
      </c>
      <c r="I34" s="21" t="s">
        <v>45</v>
      </c>
      <c r="J34" s="10">
        <f t="shared" si="3"/>
        <v>15265.810000000001</v>
      </c>
    </row>
    <row r="35" spans="2:10" ht="68" x14ac:dyDescent="0.2">
      <c r="B35" s="13" t="s">
        <v>35</v>
      </c>
      <c r="C35" s="13" t="s">
        <v>34</v>
      </c>
      <c r="D35" s="9">
        <v>24</v>
      </c>
      <c r="E35" s="8">
        <v>45630</v>
      </c>
      <c r="F35" s="9" t="s">
        <v>47</v>
      </c>
      <c r="G35" s="9" t="s">
        <v>48</v>
      </c>
      <c r="H35" s="10">
        <v>34.43</v>
      </c>
      <c r="I35" s="11" t="s">
        <v>49</v>
      </c>
      <c r="J35" s="10">
        <f t="shared" si="3"/>
        <v>15300.240000000002</v>
      </c>
    </row>
    <row r="36" spans="2:10" ht="409.6" x14ac:dyDescent="0.2">
      <c r="B36" s="13" t="s">
        <v>35</v>
      </c>
      <c r="C36" s="13" t="s">
        <v>34</v>
      </c>
      <c r="D36" s="9">
        <v>25</v>
      </c>
      <c r="E36" s="8">
        <v>45630</v>
      </c>
      <c r="F36" s="11" t="s">
        <v>52</v>
      </c>
      <c r="G36" s="9" t="s">
        <v>44</v>
      </c>
      <c r="H36" s="10">
        <v>-13420.64</v>
      </c>
      <c r="I36" s="11" t="s">
        <v>50</v>
      </c>
      <c r="J36" s="10">
        <f t="shared" si="2"/>
        <v>1879.6000000000022</v>
      </c>
    </row>
    <row r="37" spans="2:10" ht="255" x14ac:dyDescent="0.2">
      <c r="B37" s="13" t="s">
        <v>35</v>
      </c>
      <c r="C37" s="13" t="s">
        <v>34</v>
      </c>
      <c r="D37" s="9">
        <v>26</v>
      </c>
      <c r="E37" s="8">
        <v>45630</v>
      </c>
      <c r="F37" s="11" t="s">
        <v>51</v>
      </c>
      <c r="G37" s="9" t="s">
        <v>44</v>
      </c>
      <c r="H37" s="10">
        <v>-1879.63</v>
      </c>
      <c r="I37" s="11" t="s">
        <v>50</v>
      </c>
      <c r="J37" s="10">
        <f t="shared" si="2"/>
        <v>-2.9999999997926352E-2</v>
      </c>
    </row>
    <row r="38" spans="2:10" ht="85" x14ac:dyDescent="0.2">
      <c r="B38" s="13" t="s">
        <v>35</v>
      </c>
      <c r="C38" s="13" t="s">
        <v>34</v>
      </c>
      <c r="D38" s="9">
        <v>27</v>
      </c>
      <c r="E38" s="8">
        <v>45646</v>
      </c>
      <c r="F38" s="9" t="s">
        <v>54</v>
      </c>
      <c r="G38" s="9" t="s">
        <v>44</v>
      </c>
      <c r="H38" s="10">
        <v>93.1</v>
      </c>
      <c r="I38" s="11" t="s">
        <v>53</v>
      </c>
      <c r="J38" s="10">
        <f t="shared" si="2"/>
        <v>93.070000000002068</v>
      </c>
    </row>
    <row r="39" spans="2:10" ht="51" x14ac:dyDescent="0.2">
      <c r="B39" s="13" t="s">
        <v>35</v>
      </c>
      <c r="C39" s="13" t="s">
        <v>34</v>
      </c>
      <c r="D39" s="9">
        <v>28</v>
      </c>
      <c r="E39" s="8">
        <v>45647</v>
      </c>
      <c r="F39" s="9" t="s">
        <v>56</v>
      </c>
      <c r="G39" s="9" t="s">
        <v>44</v>
      </c>
      <c r="H39" s="10">
        <v>-87.6</v>
      </c>
      <c r="I39" s="11" t="s">
        <v>55</v>
      </c>
      <c r="J39" s="10">
        <f t="shared" si="2"/>
        <v>5.4700000000020736</v>
      </c>
    </row>
    <row r="40" spans="2:10" ht="34" x14ac:dyDescent="0.2">
      <c r="B40" s="13" t="s">
        <v>34</v>
      </c>
      <c r="C40" s="13" t="s">
        <v>34</v>
      </c>
      <c r="D40" s="9" t="s">
        <v>34</v>
      </c>
      <c r="E40" s="8">
        <v>45647</v>
      </c>
      <c r="F40" s="9" t="s">
        <v>65</v>
      </c>
      <c r="G40" s="9" t="s">
        <v>13</v>
      </c>
      <c r="H40" s="10">
        <v>0.03</v>
      </c>
      <c r="I40" s="11" t="s">
        <v>57</v>
      </c>
      <c r="J40" s="10">
        <f t="shared" si="2"/>
        <v>5.5000000000020739</v>
      </c>
    </row>
    <row r="41" spans="2:10" ht="289" x14ac:dyDescent="0.2">
      <c r="B41" s="13" t="s">
        <v>34</v>
      </c>
      <c r="C41" s="13" t="s">
        <v>34</v>
      </c>
      <c r="D41" s="9">
        <v>30</v>
      </c>
      <c r="E41" s="8">
        <v>45647</v>
      </c>
      <c r="F41" s="9" t="s">
        <v>67</v>
      </c>
      <c r="G41" s="9" t="s">
        <v>34</v>
      </c>
      <c r="H41" s="10">
        <v>-5.5</v>
      </c>
      <c r="I41" s="11" t="s">
        <v>66</v>
      </c>
      <c r="J41" s="10">
        <f t="shared" si="2"/>
        <v>2.0738966099997924E-12</v>
      </c>
    </row>
  </sheetData>
  <mergeCells count="4">
    <mergeCell ref="E4:J4"/>
    <mergeCell ref="E1:J2"/>
    <mergeCell ref="L5:M5"/>
    <mergeCell ref="O5:P5"/>
  </mergeCells>
  <conditionalFormatting sqref="B6:C31">
    <cfRule type="cellIs" dxfId="9" priority="9" operator="equal">
      <formula>"N/A"</formula>
    </cfRule>
    <cfRule type="cellIs" dxfId="8" priority="10" operator="equal">
      <formula>"OK"</formula>
    </cfRule>
  </conditionalFormatting>
  <conditionalFormatting sqref="B34:B39">
    <cfRule type="cellIs" dxfId="7" priority="7" operator="equal">
      <formula>"N/A"</formula>
    </cfRule>
    <cfRule type="cellIs" dxfId="6" priority="8" operator="equal">
      <formula>"OK"</formula>
    </cfRule>
  </conditionalFormatting>
  <conditionalFormatting sqref="C32:C41">
    <cfRule type="cellIs" dxfId="5" priority="5" operator="equal">
      <formula>"N/A"</formula>
    </cfRule>
    <cfRule type="cellIs" dxfId="4" priority="6" operator="equal">
      <formula>"OK"</formula>
    </cfRule>
  </conditionalFormatting>
  <conditionalFormatting sqref="B32:B33">
    <cfRule type="cellIs" dxfId="3" priority="3" operator="equal">
      <formula>"N/A"</formula>
    </cfRule>
    <cfRule type="cellIs" dxfId="2" priority="4" operator="equal">
      <formula>"OK"</formula>
    </cfRule>
  </conditionalFormatting>
  <conditionalFormatting sqref="B40:B41">
    <cfRule type="cellIs" dxfId="1" priority="1" operator="equal">
      <formula>"N/A"</formula>
    </cfRule>
    <cfRule type="cellIs" dxfId="0" priority="2" operator="equal">
      <formula>"OK"</formula>
    </cfRule>
  </conditionalFormatting>
  <pageMargins left="0.511811024" right="0.511811024" top="0.78740157499999996" bottom="0.78740157499999996" header="0.31496062000000002" footer="0.3149606200000000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Planilhas</vt:lpstr>
      </vt:variant>
      <vt:variant>
        <vt:i4>1</vt:i4>
      </vt:variant>
    </vt:vector>
  </HeadingPairs>
  <TitlesOfParts>
    <vt:vector size="1" baseType="lpstr">
      <vt:lpstr>Planilha1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Microsoft Office User</cp:lastModifiedBy>
  <dcterms:created xsi:type="dcterms:W3CDTF">2024-07-20T12:20:40Z</dcterms:created>
  <dcterms:modified xsi:type="dcterms:W3CDTF">2024-12-22T03:46:57Z</dcterms:modified>
</cp:coreProperties>
</file>